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4" l="1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6" i="4" l="1"/>
  <c r="Q16" i="4"/>
  <c r="I16" i="4" l="1"/>
  <c r="H16" i="4"/>
  <c r="G16" i="4"/>
  <c r="N4" i="4" l="1"/>
  <c r="Q4" i="4"/>
  <c r="P4" i="4"/>
</calcChain>
</file>

<file path=xl/sharedStrings.xml><?xml version="1.0" encoding="utf-8"?>
<sst xmlns="http://schemas.openxmlformats.org/spreadsheetml/2006/main" count="107" uniqueCount="47">
  <si>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</si>
  <si>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</si>
  <si>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</si>
  <si>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</si>
  <si>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</si>
  <si>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</si>
  <si>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</si>
  <si>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</si>
  <si>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</si>
  <si>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</si>
  <si>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</si>
  <si>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</si>
  <si>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</si>
  <si>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</si>
  <si>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</si>
  <si>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</si>
  <si>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</si>
  <si>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</si>
  <si>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</si>
  <si>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</si>
  <si>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</si>
  <si>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</si>
  <si>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</si>
  <si>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</si>
  <si>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</si>
  <si>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</si>
  <si>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</si>
  <si>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</si>
  <si>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5150</t>
  </si>
  <si>
    <t>5410</t>
  </si>
  <si>
    <t>5620</t>
  </si>
  <si>
    <t>JEFATURA PLANTA TRAT AGUAS RESIDUALES</t>
  </si>
  <si>
    <t>31120M02A020800</t>
  </si>
  <si>
    <t>5650</t>
  </si>
  <si>
    <t>5660</t>
  </si>
  <si>
    <t>5690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</si>
  <si>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</si>
  <si>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</si>
  <si>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</si>
  <si>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</si>
  <si>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</si>
  <si>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</si>
  <si>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6170</t>
  </si>
  <si>
    <t>6270</t>
  </si>
  <si>
    <t>6310</t>
  </si>
  <si>
    <t>Junta Municipal de Agua Potable y Alcantarillado de Acámbaro, Gto.
Programas y Proyectos de Inversión
Del 1 de Enero al 30 de Septiembre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</si>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</sst>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Border="1"/>
    <xf numFmtId="0" fontId="5" fillId="0" borderId="0" xfId="2"/>
    <xf numFmtId="0" fontId="4" fillId="0" borderId="0" xfId="10" applyAlignment="1" applyProtection="1">
      <alignment horizontal="left" vertical="top" indent="1"/>
      <protection locked="0"/>
    </xf>
  </cellXfs>
  <cellStyles count="56">
    <cellStyle name="Euro" xfId="3"/>
    <cellStyle name="Millares 2" xfId="4"/>
    <cellStyle name="Millares 2 2" xfId="5"/>
    <cellStyle name="Millares 2 2 2" xfId="24"/>
    <cellStyle name="Millares 2 2 2 2" xfId="47"/>
    <cellStyle name="Millares 2 2 3" xfId="39"/>
    <cellStyle name="Millares 2 2 4" xfId="33"/>
    <cellStyle name="Millares 2 3" xfId="6"/>
    <cellStyle name="Millares 2 3 2" xfId="25"/>
    <cellStyle name="Millares 2 3 2 2" xfId="48"/>
    <cellStyle name="Millares 2 3 3" xfId="40"/>
    <cellStyle name="Millares 2 3 4" xfId="34"/>
    <cellStyle name="Millares 2 4" xfId="23"/>
    <cellStyle name="Millares 2 4 2" xfId="55"/>
    <cellStyle name="Millares 2 4 3" xfId="37"/>
    <cellStyle name="Millares 2 5" xfId="46"/>
    <cellStyle name="Millares 2 6" xfId="38"/>
    <cellStyle name="Millares 2 7" xfId="32"/>
    <cellStyle name="Millares 3" xfId="7"/>
    <cellStyle name="Millares 3 2" xfId="26"/>
    <cellStyle name="Millares 3 2 2" xfId="49"/>
    <cellStyle name="Millares 3 3" xfId="41"/>
    <cellStyle name="Millares 3 4" xfId="35"/>
    <cellStyle name="Millares 4" xfId="28"/>
    <cellStyle name="Moneda 2" xfId="8"/>
    <cellStyle name="Moneda 2 2" xfId="27"/>
    <cellStyle name="Moneda 2 2 2" xfId="50"/>
    <cellStyle name="Moneda 2 3" xfId="42"/>
    <cellStyle name="Moneda 2 4" xfId="36"/>
    <cellStyle name="Moneda 3" xfId="20"/>
    <cellStyle name="Moneda 3 2" xfId="30"/>
    <cellStyle name="Normal" xfId="0" builtinId="0"/>
    <cellStyle name="Normal 2" xfId="9"/>
    <cellStyle name="Normal 2 2" xfId="10"/>
    <cellStyle name="Normal 2 3" xfId="51"/>
    <cellStyle name="Normal 2 4" xfId="43"/>
    <cellStyle name="Normal 3" xfId="1"/>
    <cellStyle name="Normal 3 2" xfId="22"/>
    <cellStyle name="Normal 3 2 2" xfId="5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6 2 2" xfId="54"/>
    <cellStyle name="Normal 6 2 3" xfId="45"/>
    <cellStyle name="Normal 6 3" xfId="53"/>
    <cellStyle name="Normal 6 4" xfId="44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21</xdr:row>
      <xdr:rowOff>19050</xdr:rowOff>
    </xdr:from>
    <xdr:to>
      <xdr:col>3</xdr:col>
      <xdr:colOff>257175</xdr:colOff>
      <xdr:row>27</xdr:row>
      <xdr:rowOff>133350</xdr:rowOff>
    </xdr:to>
    <xdr:sp macro="" textlink="">
      <xdr:nvSpPr>
        <xdr:cNvPr id="2" name="CuadroTexto 1"/>
        <xdr:cNvSpPr txBox="1"/>
      </xdr:nvSpPr>
      <xdr:spPr>
        <a:xfrm>
          <a:off x="2124075" y="4524375"/>
          <a:ext cx="31242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7</xdr:col>
      <xdr:colOff>800100</xdr:colOff>
      <xdr:row>21</xdr:row>
      <xdr:rowOff>76200</xdr:rowOff>
    </xdr:from>
    <xdr:to>
      <xdr:col>11</xdr:col>
      <xdr:colOff>609600</xdr:colOff>
      <xdr:row>28</xdr:row>
      <xdr:rowOff>85725</xdr:rowOff>
    </xdr:to>
    <xdr:sp macro="" textlink="">
      <xdr:nvSpPr>
        <xdr:cNvPr id="3" name="CuadroTexto 2"/>
        <xdr:cNvSpPr txBox="1"/>
      </xdr:nvSpPr>
      <xdr:spPr>
        <a:xfrm>
          <a:off x="11915775" y="4581525"/>
          <a:ext cx="3390900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3" sqref="B3"/>
    </sheetView>
  </sheetViews>
  <sheetFormatPr baseColWidth="10" defaultRowHeight="15" x14ac:dyDescent="0.25"/>
  <cols>
    <col min="1" max="1" width="16.7109375" customWidth="1"/>
    <col min="2" max="2" width="49.5703125" customWidth="1"/>
    <col min="3" max="3" width="8.5703125" customWidth="1"/>
    <col min="4" max="4" width="19.140625" customWidth="1"/>
    <col min="5" max="5" width="17.42578125" customWidth="1"/>
    <col min="6" max="6" width="40.7109375" customWidth="1"/>
    <col min="7" max="7" width="14.5703125" customWidth="1"/>
    <col min="8" max="8" width="15.85546875" customWidth="1"/>
    <col min="9" max="9" width="15.1406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8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26</v>
      </c>
      <c r="F4" s="11" t="s">
        <v>25</v>
      </c>
      <c r="G4" s="10">
        <v>53045</v>
      </c>
      <c r="H4" s="10">
        <v>13045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1" t="s">
        <v>27</v>
      </c>
      <c r="B5" s="11" t="s">
        <v>22</v>
      </c>
      <c r="C5" s="11" t="s">
        <v>28</v>
      </c>
      <c r="D5" s="11" t="s">
        <v>24</v>
      </c>
      <c r="E5" s="11" t="s">
        <v>26</v>
      </c>
      <c r="F5" s="11" t="s">
        <v>25</v>
      </c>
      <c r="G5" s="10">
        <v>0</v>
      </c>
      <c r="H5" s="10">
        <v>143112.42000000001</v>
      </c>
      <c r="I5" s="10">
        <v>6568.1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4.5894688944537444E-2</v>
      </c>
      <c r="P5" s="6">
        <f>IF(J5=0,0,L5/J5)</f>
        <v>0</v>
      </c>
      <c r="Q5" s="6">
        <f>IF(L5=0,0,L5/K5)</f>
        <v>0</v>
      </c>
    </row>
    <row r="6" spans="1:18" x14ac:dyDescent="0.25">
      <c r="A6" s="11" t="s">
        <v>27</v>
      </c>
      <c r="B6" s="11" t="s">
        <v>22</v>
      </c>
      <c r="C6" s="11" t="s">
        <v>29</v>
      </c>
      <c r="D6" s="11" t="s">
        <v>24</v>
      </c>
      <c r="E6" s="11" t="s">
        <v>26</v>
      </c>
      <c r="F6" s="11" t="s">
        <v>25</v>
      </c>
      <c r="G6" s="10">
        <v>0</v>
      </c>
      <c r="H6" s="10">
        <v>3556740.81</v>
      </c>
      <c r="I6" s="10">
        <v>3361667.24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0.94515384155867133</v>
      </c>
      <c r="P6" s="6">
        <f>IF(J6=0,0,L6/J6)</f>
        <v>0</v>
      </c>
      <c r="Q6" s="6">
        <f>IF(L6=0,0,L6/K6)</f>
        <v>0</v>
      </c>
    </row>
    <row r="7" spans="1:18" x14ac:dyDescent="0.25">
      <c r="A7" s="11" t="s">
        <v>27</v>
      </c>
      <c r="B7" s="11" t="s">
        <v>22</v>
      </c>
      <c r="C7" s="11" t="s">
        <v>30</v>
      </c>
      <c r="D7" s="11" t="s">
        <v>24</v>
      </c>
      <c r="E7" s="11" t="s">
        <v>26</v>
      </c>
      <c r="F7" s="11" t="s">
        <v>25</v>
      </c>
      <c r="G7" s="10">
        <v>148081.32</v>
      </c>
      <c r="H7" s="10">
        <v>243081.32</v>
      </c>
      <c r="I7" s="10">
        <v>239304.32000000001</v>
      </c>
      <c r="J7" s="5"/>
      <c r="K7" s="5"/>
      <c r="L7" s="5"/>
      <c r="M7" s="8" t="s">
        <v>17</v>
      </c>
      <c r="N7" s="7">
        <f>IF(G7&gt;0,I7/G7,0)</f>
        <v>1.6160331363874929</v>
      </c>
      <c r="O7" s="7">
        <f>IF(H7&gt;0,I7/H7,0)</f>
        <v>0.98446198992172662</v>
      </c>
      <c r="P7" s="6">
        <f>IF(J7=0,0,L7/J7)</f>
        <v>0</v>
      </c>
      <c r="Q7" s="6">
        <f>IF(L7=0,0,L7/K7)</f>
        <v>0</v>
      </c>
    </row>
    <row r="8" spans="1:18" x14ac:dyDescent="0.25">
      <c r="A8" s="11" t="s">
        <v>27</v>
      </c>
      <c r="B8" s="11" t="s">
        <v>22</v>
      </c>
      <c r="C8" s="11" t="s">
        <v>30</v>
      </c>
      <c r="D8" s="11" t="s">
        <v>24</v>
      </c>
      <c r="E8" s="11" t="s">
        <v>32</v>
      </c>
      <c r="F8" s="11" t="s">
        <v>31</v>
      </c>
      <c r="G8" s="10">
        <v>0</v>
      </c>
      <c r="H8" s="10">
        <v>185278.95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1" t="s">
        <v>27</v>
      </c>
      <c r="B9" s="11" t="s">
        <v>22</v>
      </c>
      <c r="C9" s="11" t="s">
        <v>33</v>
      </c>
      <c r="D9" s="11" t="s">
        <v>24</v>
      </c>
      <c r="E9" s="11" t="s">
        <v>26</v>
      </c>
      <c r="F9" s="11" t="s">
        <v>25</v>
      </c>
      <c r="G9" s="10">
        <v>530.45000000000005</v>
      </c>
      <c r="H9" s="10">
        <v>530.45000000000005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1" t="s">
        <v>27</v>
      </c>
      <c r="B10" s="11" t="s">
        <v>22</v>
      </c>
      <c r="C10" s="11" t="s">
        <v>34</v>
      </c>
      <c r="D10" s="11" t="s">
        <v>24</v>
      </c>
      <c r="E10" s="11" t="s">
        <v>26</v>
      </c>
      <c r="F10" s="11" t="s">
        <v>25</v>
      </c>
      <c r="G10" s="10">
        <v>10609</v>
      </c>
      <c r="H10" s="10">
        <v>81799</v>
      </c>
      <c r="I10" s="10">
        <v>81190</v>
      </c>
      <c r="J10" s="5"/>
      <c r="K10" s="5"/>
      <c r="L10" s="5"/>
      <c r="M10" s="8" t="s">
        <v>17</v>
      </c>
      <c r="N10" s="7">
        <f>IF(G10&gt;0,I10/G10,0)</f>
        <v>7.6529361862569516</v>
      </c>
      <c r="O10" s="7">
        <f>IF(H10&gt;0,I10/H10,0)</f>
        <v>0.99255492120930577</v>
      </c>
      <c r="P10" s="6">
        <f>IF(J10=0,0,L10/J10)</f>
        <v>0</v>
      </c>
      <c r="Q10" s="6">
        <f>IF(L10=0,0,L10/K10)</f>
        <v>0</v>
      </c>
    </row>
    <row r="11" spans="1:18" x14ac:dyDescent="0.25">
      <c r="A11" s="11" t="s">
        <v>27</v>
      </c>
      <c r="B11" s="11" t="s">
        <v>22</v>
      </c>
      <c r="C11" s="11" t="s">
        <v>35</v>
      </c>
      <c r="D11" s="11" t="s">
        <v>24</v>
      </c>
      <c r="E11" s="11" t="s">
        <v>26</v>
      </c>
      <c r="F11" s="11" t="s">
        <v>25</v>
      </c>
      <c r="G11" s="10">
        <v>0</v>
      </c>
      <c r="H11" s="10">
        <v>183105</v>
      </c>
      <c r="I11" s="10">
        <v>183103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0.99998907730537123</v>
      </c>
      <c r="P11" s="6">
        <f>IF(J11=0,0,L11/J11)</f>
        <v>0</v>
      </c>
      <c r="Q11" s="6">
        <f>IF(L11=0,0,L11/K11)</f>
        <v>0</v>
      </c>
    </row>
    <row r="12" spans="1:18" x14ac:dyDescent="0.25">
      <c r="A12" s="11" t="s">
        <v>36</v>
      </c>
      <c r="B12" s="11" t="s">
        <v>37</v>
      </c>
      <c r="C12" s="11" t="s">
        <v>38</v>
      </c>
      <c r="D12" s="11" t="s">
        <v>39</v>
      </c>
      <c r="E12" s="11" t="s">
        <v>41</v>
      </c>
      <c r="F12" s="11" t="s">
        <v>40</v>
      </c>
      <c r="G12" s="10">
        <v>0</v>
      </c>
      <c r="H12" s="10">
        <v>3833872.35</v>
      </c>
      <c r="I12" s="10">
        <v>2462966.7599999998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0.64242273481014556</v>
      </c>
      <c r="P12" s="6">
        <f>IF(J12=0,0,L12/J12)</f>
        <v>0</v>
      </c>
      <c r="Q12" s="6">
        <f>IF(L12=0,0,L12/K12)</f>
        <v>0</v>
      </c>
    </row>
    <row r="13" spans="1:18" x14ac:dyDescent="0.25">
      <c r="A13" s="11" t="s">
        <v>27</v>
      </c>
      <c r="B13" s="11" t="s">
        <v>37</v>
      </c>
      <c r="C13" s="11" t="s">
        <v>42</v>
      </c>
      <c r="D13" s="11" t="s">
        <v>39</v>
      </c>
      <c r="E13" s="11" t="s">
        <v>41</v>
      </c>
      <c r="F13" s="11" t="s">
        <v>40</v>
      </c>
      <c r="G13" s="10">
        <v>0</v>
      </c>
      <c r="H13" s="10">
        <v>347420</v>
      </c>
      <c r="I13" s="10">
        <v>149750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0.43103448275862066</v>
      </c>
      <c r="P13" s="6">
        <f>IF(J13=0,0,L13/J13)</f>
        <v>0</v>
      </c>
      <c r="Q13" s="6">
        <f>IF(L13=0,0,L13/K13)</f>
        <v>0</v>
      </c>
    </row>
    <row r="14" spans="1:18" x14ac:dyDescent="0.25">
      <c r="A14" s="11" t="s">
        <v>27</v>
      </c>
      <c r="B14" s="11" t="s">
        <v>37</v>
      </c>
      <c r="C14" s="11" t="s">
        <v>43</v>
      </c>
      <c r="D14" s="11" t="s">
        <v>39</v>
      </c>
      <c r="E14" s="11" t="s">
        <v>41</v>
      </c>
      <c r="F14" s="11" t="s">
        <v>40</v>
      </c>
      <c r="G14" s="10">
        <v>0</v>
      </c>
      <c r="H14" s="10">
        <v>3721747.65</v>
      </c>
      <c r="I14" s="10">
        <v>3208405.55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0.86206961130209891</v>
      </c>
      <c r="P14" s="6">
        <f>IF(J14=0,0,L14/J14)</f>
        <v>0</v>
      </c>
      <c r="Q14" s="6">
        <f>IF(L14=0,0,L14/K14)</f>
        <v>0</v>
      </c>
    </row>
    <row r="15" spans="1:18" x14ac:dyDescent="0.25">
      <c r="A15" s="11" t="s">
        <v>27</v>
      </c>
      <c r="B15" s="11" t="s">
        <v>37</v>
      </c>
      <c r="C15" s="11" t="s">
        <v>44</v>
      </c>
      <c r="D15" s="11" t="s">
        <v>39</v>
      </c>
      <c r="E15" s="11" t="s">
        <v>41</v>
      </c>
      <c r="F15" s="11" t="s">
        <v>40</v>
      </c>
      <c r="G15" s="10">
        <v>0</v>
      </c>
      <c r="H15" s="10">
        <v>118820.63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8" x14ac:dyDescent="0.25">
      <c r="G16" s="22">
        <f>SUM(G4:G15)</f>
        <v>212265.77000000002</v>
      </c>
      <c r="H16" s="22">
        <f>SUM(H4:H15)</f>
        <v>12428553.580000002</v>
      </c>
      <c r="I16" s="22">
        <f>SUM(I4:I15)</f>
        <v>9692954.9699999988</v>
      </c>
      <c r="P16" s="13">
        <f t="shared" ref="P16" si="0">IF(J16=0,0,L16/J16)</f>
        <v>0</v>
      </c>
      <c r="Q16" s="13">
        <f t="shared" ref="Q16" si="1">IF(L16=0,0,L16/K16)</f>
        <v>0</v>
      </c>
      <c r="R16" s="12"/>
    </row>
    <row r="17" spans="1:17" x14ac:dyDescent="0.25">
      <c r="P17" s="12"/>
      <c r="Q17" s="12"/>
    </row>
    <row r="18" spans="1:17" x14ac:dyDescent="0.25">
      <c r="A18" s="24" t="s">
        <v>46</v>
      </c>
      <c r="B18" s="23"/>
      <c r="C18" s="23"/>
      <c r="D18" s="23"/>
      <c r="E18" s="23"/>
      <c r="F18" s="23"/>
      <c r="G18" s="23"/>
      <c r="H18" s="23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cp:lastPrinted>2024-10-29T20:25:50Z</cp:lastPrinted>
  <dcterms:created xsi:type="dcterms:W3CDTF">2023-06-21T19:35:53Z</dcterms:created>
  <dcterms:modified xsi:type="dcterms:W3CDTF">2024-10-29T20:27:21Z</dcterms:modified>
</cp:coreProperties>
</file>